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bookViews>
  <sheets>
    <sheet name="表-02 建设项目招标控制价汇总表" sheetId="1" r:id="rId1"/>
    <sheet name="表-02-1 建设项目招标控制价汇总表(含单位工程)" sheetId="2" r:id="rId2"/>
    <sheet name="装饰工程" sheetId="3" r:id="rId3"/>
    <sheet name="强电工程" sheetId="4" r:id="rId4"/>
    <sheet name="弱电工程" sheetId="5" r:id="rId5"/>
    <sheet name="消防工程" sheetId="6" r:id="rId6"/>
  </sheet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<sst xmlns="http://schemas.openxmlformats.org/spreadsheetml/2006/main" count="280" uniqueCount="142">
  <si>
    <t>建设项目预算价汇总表</t>
  </si>
  <si>
    <t>工程名称：人保财险广州市白云支公司民营科技园网点修缮工程</t>
  </si>
  <si>
    <t>第 1 页  共 1 页</t>
  </si>
  <si>
    <t>序号</t>
  </si>
  <si>
    <t>单项工程名称</t>
  </si>
  <si>
    <t>金额（元）</t>
  </si>
  <si>
    <t>其中: （元）</t>
  </si>
  <si>
    <t>暂估价</t>
  </si>
  <si>
    <t>绿色施工安全防护措施费</t>
  </si>
  <si>
    <t>暂列金额</t>
  </si>
  <si>
    <t>1</t>
  </si>
  <si>
    <t>室内装饰工程</t>
  </si>
  <si>
    <t>2</t>
  </si>
  <si>
    <t>安装工程</t>
  </si>
  <si>
    <t>合计</t>
  </si>
  <si>
    <t>表-02</t>
  </si>
  <si>
    <t>第 1 页 共 1 页</t>
  </si>
  <si>
    <t>1.1</t>
  </si>
  <si>
    <t>装饰工程</t>
  </si>
  <si>
    <t>2.1</t>
  </si>
  <si>
    <t>强电工程</t>
  </si>
  <si>
    <t>2.2</t>
  </si>
  <si>
    <t>弱电工程</t>
  </si>
  <si>
    <t>2.3</t>
  </si>
  <si>
    <t>消防工程</t>
  </si>
  <si>
    <t>分部分项工程和单价措施项目清单与计价表</t>
  </si>
  <si>
    <t>工程名称：装饰工程</t>
  </si>
  <si>
    <t>项目编码</t>
  </si>
  <si>
    <t>项目名称</t>
  </si>
  <si>
    <t>项目特征描述</t>
  </si>
  <si>
    <t>计量单位</t>
  </si>
  <si>
    <t>工程量</t>
  </si>
  <si>
    <t>综合单价</t>
  </si>
  <si>
    <t>综合合价</t>
  </si>
  <si>
    <t>其中</t>
  </si>
  <si>
    <t>拆除工程</t>
  </si>
  <si>
    <t>011613002001</t>
  </si>
  <si>
    <t>拆除铝合金玻璃幕墙</t>
  </si>
  <si>
    <t>1.拆除部位:拆除铝合金玻璃幕墙
2.其他:包括根据图纸及规范要求完成该清单项目所需要的其他附属工作内容，并综合考虑其他完成本工作涉及的所有费用</t>
  </si>
  <si>
    <t>m2</t>
  </si>
  <si>
    <t>010103002002</t>
  </si>
  <si>
    <t>拆除废料外运</t>
  </si>
  <si>
    <t>1.废弃料品种:拆除废料
2.运距:20km
3.其他:包括根据图纸及规范要求完成该清单项目所需要的其他附属工作内容，并综合考虑其他完成本工作涉及的所有费用</t>
  </si>
  <si>
    <t>m3</t>
  </si>
  <si>
    <t>门窗工程</t>
  </si>
  <si>
    <t>010807001001</t>
  </si>
  <si>
    <t>铝合金钢化玻璃门</t>
  </si>
  <si>
    <t>1.窗代号及洞口尺寸:铝合金钢化玻璃门
2.框、扇材质:M2022
3.玻璃品种、厚度:6mmLOW-E+12A+6mm中空钢化玻璃
4.制作、运输、门把手、五金配件、成品门及安装等综合考虑
5.其他:包括根据图纸及规范要求完成该清单项目所需要的其他附属工作内容，并综合考虑其他完成本工作涉及的所有费用</t>
  </si>
  <si>
    <t>010807001002</t>
  </si>
  <si>
    <t>1.窗代号及洞口尺寸:铝合金钢化玻璃门
2.框、扇材质:M0822
3.玻璃品种、厚度:6厚无色透明钢化玻璃
4.制作、运输、门把手、五金配件、成品门及安装等综合考虑
5.其他:包括根据图纸及规范要求完成该清单项目所需要的其他附属工作内容，并综合考虑其他完成本工作涉及的所有费用</t>
  </si>
  <si>
    <t>010807001003</t>
  </si>
  <si>
    <t>1.窗代号及洞口尺寸:铝合金钢化玻璃门
2.框、扇材质:M0922
3.玻璃品种、厚度:6厚无色透明钢化玻璃
4.制作、运输、门把手、五金配件、成品门及安装等综合考虑
5.其他:包括根据图纸及规范要求完成该清单项目所需要的其他附属工作内容，并综合考虑其他完成本工作涉及的所有费用</t>
  </si>
  <si>
    <t>楼地面装饰工程</t>
  </si>
  <si>
    <t>011102001001</t>
  </si>
  <si>
    <t>石材地面</t>
  </si>
  <si>
    <t>1.面层材料品种、规格、颜色:20厚花岗岩石材
2.结合层厚度、砂浆配合比:20厚DSM15干硬性水泥砂浆
3.其他:包括根据图纸及规范要求完成该清单项目所需要的其他附属工作内容，并综合考虑其他完成本工作涉及的所有费用</t>
  </si>
  <si>
    <t>011102001002</t>
  </si>
  <si>
    <t>门槛石</t>
  </si>
  <si>
    <t>011105006001</t>
  </si>
  <si>
    <t>金属踢脚线</t>
  </si>
  <si>
    <t>1.踢脚线高度:100mm
2.基层材料种类、规格:木板打底
3.面层材料品种、规格、颜色:2厚拉丝黑钛不锈钢
4.其他：包括根据图纸及规范要求完成该清单项目所需要的其他附属工作内容，并综合考虑其他完成本工作涉及的所有费用</t>
  </si>
  <si>
    <t>墙、柱面装饰与隔断工程</t>
  </si>
  <si>
    <t>011406001004</t>
  </si>
  <si>
    <t>抹灰面油漆</t>
  </si>
  <si>
    <t>1.部位:墙面
2.油漆品种、刷漆遍数:白色乳胶漆两底二面
3.腻子种类:满刮内墙3.0厚基层抗裂腻子分遍刮平，2厚面层耐水腻子分遍刮平
4.其他:包括根据图纸及规范要求完成该清单项目所需要的其他附属工作内容，并综合考虑其他完成本工作涉及的所有费用</t>
  </si>
  <si>
    <t>011210002002</t>
  </si>
  <si>
    <t>新建200厚硅酸钙板隔断</t>
  </si>
  <si>
    <t>1.隔板材料品种、规格、颜色:新建8mm厚硅酸钙板隔断
2.骨架、边框材料种类、规格:轻钢龙骨结构
3.其他:包括根据图纸及规范要求完成该清单项目所需要的其他附属工作内容，并综合考虑其他完成本工作涉及的所有费用</t>
  </si>
  <si>
    <t>011210003001</t>
  </si>
  <si>
    <t>新建铝合金玻璃幕墙</t>
  </si>
  <si>
    <t>1.玻璃品种、规格、颜色:12mm钢化玻璃隔断
2.其他:包括根据图纸及规范要求完成该清单项目所需要的其他附属工作内容，并综合考虑其他完成本工作涉及的所有费用</t>
  </si>
  <si>
    <t>天棚工程</t>
  </si>
  <si>
    <t>011406001003</t>
  </si>
  <si>
    <t>乳胶漆天棚</t>
  </si>
  <si>
    <t>1.局部刷白色乳胶漆,两底两面(燃烧性能等级A级)
2.素水泥浆一道甩毛(内掺建筑胶)
3.其他:包括根据图纸及规范要求完成该清单项目所需要的其他附属工作内容，并综合考虑其他完成本工作涉及的所有费用</t>
  </si>
  <si>
    <t>011302001003</t>
  </si>
  <si>
    <t>石膏板天棚</t>
  </si>
  <si>
    <t>1.面层材料品种、规格:9厚石膏板（燃烧性能等级A级）
2.龙骨材料种类、规格、中距:主龙骨与主龙骨间距为80CM，主龙骨与副龙骨间距为60CM，副龙骨与副龙骨间距为30CM
3.基层材料种类、规格:配套轻钢龙骨,龙骨吊件用膨胀螺丝或预留钢筋吊件与钢筋混凝土顶板固定
4.其他:包括根据图纸及规范要求完成该清单项目所需要的其他附属工作内容，并综合考虑其他完成本工作涉及的所有费用</t>
  </si>
  <si>
    <t>措施项目</t>
  </si>
  <si>
    <t>粤011701012001</t>
  </si>
  <si>
    <t>活动脚手架</t>
  </si>
  <si>
    <t>1.脚手架形式:满堂脚手架，搭设高度5.5m
2.综合考虑（拆除及改造施工脚手架费用）
3.其他:包括根据图纸及规范要求完成该清单项目所需要的其他附属工作内容，并综合考虑其他完成本工作涉及的所有费用</t>
  </si>
  <si>
    <t>粤011701012002</t>
  </si>
  <si>
    <t>1.墙柱面活动脚手架
2.综合考虑（拆除及改造施工脚手架费用）
3.其他:包括根据图纸及规范要求完成该清单项目所需要的其他附属工作内容，并综合考虑其他完成本工作涉及的所有费用</t>
  </si>
  <si>
    <t>011707007001</t>
  </si>
  <si>
    <t>已完工程及设备保护</t>
  </si>
  <si>
    <t>1.保护膜
2.其他:包括根据图纸及规范要求完成该清单项目所需要的其他附属工作内容，并综合考虑其他完成本工作涉及的所有费用</t>
  </si>
  <si>
    <t>项</t>
  </si>
  <si>
    <t>LSSGCSF00001</t>
  </si>
  <si>
    <t>分部分项人工费+分部分项机具费</t>
  </si>
  <si>
    <t>消纳费</t>
  </si>
  <si>
    <t>20元/m3</t>
  </si>
  <si>
    <t>预算包干费</t>
  </si>
  <si>
    <t>增值税销项税额</t>
  </si>
  <si>
    <t>分部分项合计+措施合计+其他项目</t>
  </si>
  <si>
    <t>合   计</t>
  </si>
  <si>
    <t>注：为计取规费等的使用，可在表中增设其中：“定额人工费”。</t>
  </si>
  <si>
    <t>工程名称：强电工程</t>
  </si>
  <si>
    <t>电气工程</t>
  </si>
  <si>
    <t>030404017001</t>
  </si>
  <si>
    <t>强电供电箱</t>
  </si>
  <si>
    <t>1.名称:强电箱
2.成套配电箱安装，详按图纸系统图
3.箱体接地、单体调试、接线等
4.其他：包括根据图纸及规范要求完成该清单项目所需要的其他附属工作内容，并综合考虑其他完成本工作涉及的所有费用</t>
  </si>
  <si>
    <t>台</t>
  </si>
  <si>
    <t>030404035001</t>
  </si>
  <si>
    <t>空调插座</t>
  </si>
  <si>
    <t>1.名称:空调插座 
2.规格:10A
3.安装方式:综合考虑
4.含底盒
5.其他:包括根据图纸及规范要求完成该清单项目所需要的其他附属工作内容，并综合考虑其他完成本工作涉及的所有费用</t>
  </si>
  <si>
    <t>个</t>
  </si>
  <si>
    <t>030404034001</t>
  </si>
  <si>
    <t>双联单控开关</t>
  </si>
  <si>
    <t>1.名称:双联单控开关
2.规格:10A
3.安装方式:综合考虑
4.含底盒
5.其他:包括根据图纸及规范要求完成该清单项目所需要的其他附属工作内容，并综合考虑其他完成本工作涉及的所有费用</t>
  </si>
  <si>
    <t>030411004001</t>
  </si>
  <si>
    <t>配线</t>
  </si>
  <si>
    <t>1.名称:配线
2.配线形式:管内穿线及线槽
3.型号:WDZ-BYJ-2.5
4.材质:铜芯
5.其他:包括根据图纸及规范要求完成该清单项目所需要的其他附属工作内容，并综合考虑其他完成本工作涉及的所有费用</t>
  </si>
  <si>
    <t>m</t>
  </si>
  <si>
    <t>030411004002</t>
  </si>
  <si>
    <t>1.名称:配线
2.配线形式:管内穿线及线槽
3.型号:WDZ-BYJ-4
4.材质:铜芯
5.其他:包括根据图纸及规范要求完成该清单项目所需要的其他附属工作内容，并综合考虑其他完成本工作涉及的所有费用</t>
  </si>
  <si>
    <t>030411001001</t>
  </si>
  <si>
    <t>配管</t>
  </si>
  <si>
    <t>1.名称:配管
2.材质:PVC难燃电线管
3.规格:DN20
4.配置形式:综合考虑
5.其他:包括根据图纸及规范要求完成该清单项目所需要的其他附属工作内容，并综合考虑其他完成本工作涉及的所有费用</t>
  </si>
  <si>
    <t>030413002001</t>
  </si>
  <si>
    <t>凿(压)槽</t>
  </si>
  <si>
    <t>1.名称:凿(压)槽
2.规格:宽*深（mm以内）70*70
3.其他:包括根据图纸及规范要求完成该清单项目所需要的其他附属工作内容，并综合考虑其他完成本工作涉及的所有费用</t>
  </si>
  <si>
    <t>031301017001</t>
  </si>
  <si>
    <t>脚手架搭拆费</t>
  </si>
  <si>
    <t>工程名称：弱电工程</t>
  </si>
  <si>
    <t>030404017002</t>
  </si>
  <si>
    <t>弱电供电箱</t>
  </si>
  <si>
    <t>1.名称:弱电箱
2.成套配电箱安装，详按图纸系统图
3.箱体接地、单体调试、接线等
4.其他：包括根据图纸及规范要求完成该清单项目所需要的其他附属工作内容，并综合考虑其他完成本工作涉及的所有费用</t>
  </si>
  <si>
    <t>030502012001</t>
  </si>
  <si>
    <t>网络插座</t>
  </si>
  <si>
    <t>1.名称:网络插座 
2.规格:含面板及信息模块安装
3.安装方式:综合考虑
4.含底盒
5.其他:包括根据图纸及规范要求完成该清单项目所需要的其他附属工作内容，并综合考虑其他完成本工作涉及的所有费用</t>
  </si>
  <si>
    <t>030502005001</t>
  </si>
  <si>
    <t>双绞线缆</t>
  </si>
  <si>
    <t>1.名称:网线
2.规格:Cat5.UTP
3.敷设方式:综合考虑
4.其他:包括根据图纸及规范要求完成该清单项目所需要的其他附属工作内容，并综合考虑其他完成本工作涉及的所有费用</t>
  </si>
  <si>
    <t>工程名称：消防工程</t>
  </si>
  <si>
    <t>030901013001</t>
  </si>
  <si>
    <t>消防箱</t>
  </si>
  <si>
    <t>1.名称：消防箱
2.型号规格：含箱体、防毒面具、干粉灭火器
3.其他：包括根据图纸及规范要求完成该清单项目所需要的其他附属工作内容，并综合考虑其他完成本工作涉及的所有费用</t>
  </si>
  <si>
    <t>组</t>
  </si>
  <si>
    <t>030904005001</t>
  </si>
  <si>
    <t>声光报警器</t>
  </si>
  <si>
    <t>1、名称：声光报警器
2、安装方式：壁装 距地2.5m
3、其他：包括根据图纸及规范要求完成该清单项目所需要的其他附属工作内容，并综合考虑其他完成本工作涉及的所有费用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</si>
</sst>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9"/>
      <color theme="1"/>
      <name val="??"/>
      <charset val="134"/>
      <scheme val="minor"/>
    </font>
    <font>
      <b/>
      <sz val="20"/>
      <name val="宋体"/>
      <charset val="134"/>
    </font>
    <font>
      <sz val="10"/>
      <name val="宋体"/>
      <charset val="134"/>
    </font>
    <font>
      <sz val="10"/>
      <name val="黑体"/>
      <charset val="134"/>
    </font>
    <font>
      <sz val="9"/>
      <name val="宋体"/>
      <charset val="134"/>
    </font>
    <font>
      <u/>
      <sz val="9"/>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diagonal/>
    </border>
    <border>
      <left style="thin">
        <color indexed="8"/>
      </left>
      <right style="medium">
        <color indexed="8"/>
      </right>
      <top style="thin">
        <color indexed="8"/>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4" borderId="16" applyNumberFormat="0" applyAlignment="0" applyProtection="0">
      <alignment vertical="center"/>
    </xf>
    <xf numFmtId="0" fontId="16" fillId="5" borderId="17" applyNumberFormat="0" applyAlignment="0" applyProtection="0">
      <alignment vertical="center"/>
    </xf>
    <xf numFmtId="0" fontId="17" fillId="5" borderId="16" applyNumberFormat="0" applyAlignment="0" applyProtection="0">
      <alignment vertical="center"/>
    </xf>
    <xf numFmtId="0" fontId="18" fillId="6"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0" fillId="0" borderId="0"/>
  </cellStyleXfs>
  <cellXfs count="39">
    <xf numFmtId="0" fontId="0" fillId="0" borderId="0" xfId="49"/>
    <xf numFmtId="0" fontId="1" fillId="2" borderId="0" xfId="49" applyFont="1" applyFill="1" applyAlignment="1">
      <alignment horizontal="center" vertical="center" wrapText="1"/>
    </xf>
    <xf numFmtId="0" fontId="1" fillId="2" borderId="0" xfId="49" applyFont="1" applyFill="1" applyAlignment="1">
      <alignment horizontal="right" vertical="center" wrapText="1"/>
    </xf>
    <xf numFmtId="0" fontId="2" fillId="2" borderId="0" xfId="49" applyFont="1" applyFill="1" applyAlignment="1">
      <alignment horizontal="left" wrapText="1"/>
    </xf>
    <xf numFmtId="0" fontId="2" fillId="2" borderId="0" xfId="49" applyFont="1" applyFill="1" applyAlignment="1">
      <alignment horizontal="right"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4" xfId="49" applyFont="1" applyFill="1" applyBorder="1" applyAlignment="1">
      <alignment horizontal="left" vertical="center" wrapText="1"/>
    </xf>
    <xf numFmtId="0" fontId="2" fillId="2" borderId="4" xfId="49" applyFont="1" applyFill="1" applyBorder="1" applyAlignment="1">
      <alignment horizontal="right" vertical="center" wrapText="1"/>
    </xf>
    <xf numFmtId="0" fontId="2" fillId="2" borderId="5" xfId="49" applyFont="1" applyFill="1" applyBorder="1" applyAlignment="1">
      <alignment horizontal="left" vertical="center" wrapText="1"/>
    </xf>
    <xf numFmtId="0" fontId="2" fillId="2" borderId="6" xfId="49" applyFont="1" applyFill="1" applyBorder="1" applyAlignment="1">
      <alignment horizontal="center" vertical="center" wrapText="1"/>
    </xf>
    <xf numFmtId="0" fontId="2" fillId="2" borderId="5" xfId="49" applyFont="1" applyFill="1" applyBorder="1" applyAlignment="1">
      <alignment horizontal="center" vertical="center" wrapText="1"/>
    </xf>
    <xf numFmtId="0" fontId="2" fillId="2" borderId="5" xfId="49" applyFont="1" applyFill="1" applyBorder="1" applyAlignment="1">
      <alignment horizontal="right" vertical="center" wrapText="1"/>
    </xf>
    <xf numFmtId="10" fontId="2" fillId="2" borderId="6" xfId="49" applyNumberFormat="1" applyFont="1" applyFill="1" applyBorder="1" applyAlignment="1">
      <alignment horizontal="center" vertical="center" wrapText="1"/>
    </xf>
    <xf numFmtId="0" fontId="2" fillId="2" borderId="5" xfId="49" applyFont="1" applyFill="1" applyBorder="1" applyAlignment="1">
      <alignment horizontal="right" vertical="center" wrapText="1"/>
    </xf>
    <xf numFmtId="9" fontId="2" fillId="2" borderId="6" xfId="49" applyNumberFormat="1" applyFont="1" applyFill="1" applyBorder="1" applyAlignment="1">
      <alignment horizontal="center" vertical="center" wrapText="1"/>
    </xf>
    <xf numFmtId="0" fontId="2" fillId="2" borderId="7" xfId="49" applyFont="1" applyFill="1" applyBorder="1" applyAlignment="1">
      <alignment horizontal="center" vertical="center" wrapText="1"/>
    </xf>
    <xf numFmtId="0" fontId="3" fillId="2" borderId="8"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2" fillId="2" borderId="8" xfId="49" applyFont="1" applyFill="1" applyBorder="1" applyAlignment="1">
      <alignment horizontal="right" vertical="center" wrapText="1"/>
    </xf>
    <xf numFmtId="0" fontId="4" fillId="2" borderId="0" xfId="49" applyFont="1" applyFill="1" applyAlignment="1">
      <alignment horizontal="left" vertical="top" wrapText="1"/>
    </xf>
    <xf numFmtId="0" fontId="5" fillId="2" borderId="0" xfId="49" applyFont="1" applyFill="1" applyAlignment="1">
      <alignment horizontal="left" vertical="top" wrapText="1"/>
    </xf>
    <xf numFmtId="0" fontId="4" fillId="2" borderId="0" xfId="49" applyFont="1" applyFill="1" applyAlignment="1">
      <alignment horizontal="right" vertical="top" wrapText="1"/>
    </xf>
    <xf numFmtId="0" fontId="2" fillId="2" borderId="9" xfId="49" applyFont="1" applyFill="1" applyBorder="1" applyAlignment="1">
      <alignment horizontal="center" vertical="center" wrapText="1"/>
    </xf>
    <xf numFmtId="0" fontId="2" fillId="2" borderId="10" xfId="49" applyFont="1" applyFill="1" applyBorder="1" applyAlignment="1">
      <alignment horizontal="center" vertical="center" wrapText="1"/>
    </xf>
    <xf numFmtId="0" fontId="2" fillId="2" borderId="10" xfId="49" applyFont="1" applyFill="1" applyBorder="1" applyAlignment="1">
      <alignment horizontal="right" vertical="center" wrapText="1"/>
    </xf>
    <xf numFmtId="0" fontId="2" fillId="2" borderId="11" xfId="49" applyFont="1" applyFill="1" applyBorder="1" applyAlignment="1">
      <alignment horizontal="right" vertical="center" wrapText="1"/>
    </xf>
    <xf numFmtId="0" fontId="2" fillId="2" borderId="12" xfId="49" applyFont="1" applyFill="1" applyBorder="1" applyAlignment="1">
      <alignment horizontal="right" vertical="center" wrapText="1"/>
    </xf>
    <xf numFmtId="0" fontId="2" fillId="2" borderId="0" xfId="49" applyFont="1" applyFill="1" applyAlignment="1">
      <alignment horizontal="center" wrapText="1"/>
    </xf>
    <xf numFmtId="0" fontId="4" fillId="2" borderId="7" xfId="49" applyFont="1" applyFill="1" applyBorder="1" applyAlignment="1">
      <alignment horizontal="center" vertical="center" wrapText="1"/>
    </xf>
    <xf numFmtId="0" fontId="4" fillId="2" borderId="8" xfId="49" applyFont="1" applyFill="1" applyBorder="1" applyAlignment="1">
      <alignment horizontal="center" vertical="center" wrapText="1"/>
    </xf>
    <xf numFmtId="0" fontId="4" fillId="2" borderId="8" xfId="49" applyFont="1" applyFill="1" applyBorder="1" applyAlignment="1">
      <alignment horizontal="right" vertical="center" wrapText="1"/>
    </xf>
    <xf numFmtId="0" fontId="4" fillId="2" borderId="12" xfId="49" applyFont="1" applyFill="1" applyBorder="1" applyAlignment="1">
      <alignment horizontal="right" vertical="center" wrapText="1"/>
    </xf>
    <xf numFmtId="0" fontId="4" fillId="2" borderId="0" xfId="49" applyFont="1" applyFill="1" applyAlignment="1">
      <alignment horizontal="left" vertical="center" wrapText="1"/>
    </xf>
    <xf numFmtId="0" fontId="4" fillId="2" borderId="0" xfId="49" applyFont="1" applyFill="1" applyAlignment="1">
      <alignment horizontal="center" vertical="center" wrapText="1"/>
    </xf>
    <xf numFmtId="0" fontId="4" fillId="2" borderId="0" xfId="49" applyFont="1" applyFill="1" applyAlignment="1">
      <alignment horizontal="right" vertical="center" wrapText="1"/>
    </xf>
    <xf numFmtId="0" fontId="2" fillId="2" borderId="0" xfId="49" applyFont="1"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showGridLines="0" tabSelected="1" workbookViewId="0">
      <selection activeCell="A1" sqref="A1:H1"/>
    </sheetView>
  </sheetViews>
  <sheetFormatPr defaultColWidth="9" defaultRowHeight="11.25" outlineLevelRow="7" outlineLevelCol="7"/>
  <cols>
    <col min="1" max="1" width="12.3333333333333" customWidth="1"/>
    <col min="2" max="2" width="36.5" customWidth="1"/>
    <col min="3" max="3" width="19.8333333333333" customWidth="1"/>
    <col min="4" max="4" width="15.6666666666667" customWidth="1"/>
    <col min="5" max="5" width="0.666666666666667" customWidth="1"/>
    <col min="6" max="6" width="1.83333333333333" customWidth="1"/>
    <col min="7" max="7" width="13.1666666666667" customWidth="1"/>
    <col min="8" max="8" width="15.6666666666667" customWidth="1"/>
  </cols>
  <sheetData>
    <row r="1" ht="39.75" customHeight="1" spans="1:8">
      <c r="A1" s="1" t="s">
        <v>0</v>
      </c>
      <c r="B1" s="1"/>
      <c r="C1" s="1"/>
      <c r="D1" s="1"/>
      <c r="E1" s="1"/>
      <c r="F1" s="1"/>
      <c r="G1" s="2"/>
      <c r="H1" s="2"/>
    </row>
    <row r="2" ht="28.5" customHeight="1" spans="1:8">
      <c r="A2" s="3" t="s">
        <v>1</v>
      </c>
      <c r="B2" s="3"/>
      <c r="C2" s="3"/>
      <c r="D2" s="3"/>
      <c r="E2" s="3"/>
      <c r="F2" s="38"/>
      <c r="G2" s="4" t="s">
        <v>2</v>
      </c>
      <c r="H2" s="4"/>
    </row>
    <row r="3" ht="18" customHeight="1" spans="1:8">
      <c r="A3" s="5" t="s">
        <v>3</v>
      </c>
      <c r="B3" s="6" t="s">
        <v>4</v>
      </c>
      <c r="C3" s="6" t="s">
        <v>5</v>
      </c>
      <c r="D3" s="6" t="s">
        <v>6</v>
      </c>
      <c r="E3" s="6"/>
      <c r="F3" s="6"/>
      <c r="G3" s="6"/>
      <c r="H3" s="25"/>
    </row>
    <row r="4" ht="28.5" customHeight="1" spans="1:8">
      <c r="A4" s="7"/>
      <c r="B4" s="8"/>
      <c r="C4" s="8"/>
      <c r="D4" s="8" t="s">
        <v>7</v>
      </c>
      <c r="E4" s="8" t="s">
        <v>8</v>
      </c>
      <c r="F4" s="8"/>
      <c r="G4" s="8"/>
      <c r="H4" s="26" t="s">
        <v>9</v>
      </c>
    </row>
    <row r="5" ht="18" customHeight="1" spans="1:8">
      <c r="A5" s="7" t="s">
        <v>10</v>
      </c>
      <c r="B5" s="9" t="s">
        <v>11</v>
      </c>
      <c r="C5" s="10">
        <v>60525.81</v>
      </c>
      <c r="D5" s="10"/>
      <c r="E5" s="10">
        <v>2914.45</v>
      </c>
      <c r="F5" s="10"/>
      <c r="G5" s="10"/>
      <c r="H5" s="27"/>
    </row>
    <row r="6" ht="18" customHeight="1" spans="1:8">
      <c r="A6" s="7" t="s">
        <v>12</v>
      </c>
      <c r="B6" s="9" t="s">
        <v>13</v>
      </c>
      <c r="C6" s="10">
        <v>22642.77</v>
      </c>
      <c r="D6" s="10"/>
      <c r="E6" s="10">
        <v>1900.26</v>
      </c>
      <c r="F6" s="10"/>
      <c r="G6" s="10"/>
      <c r="H6" s="27"/>
    </row>
    <row r="7" ht="18" customHeight="1" spans="1:8">
      <c r="A7" s="31" t="s">
        <v>14</v>
      </c>
      <c r="B7" s="32"/>
      <c r="C7" s="33">
        <v>83168.58</v>
      </c>
      <c r="D7" s="33"/>
      <c r="E7" s="33">
        <v>4814.71</v>
      </c>
      <c r="F7" s="33"/>
      <c r="G7" s="33"/>
      <c r="H7" s="34"/>
    </row>
    <row r="8" ht="25.5" customHeight="1" spans="1:8">
      <c r="A8" s="35"/>
      <c r="B8" s="35"/>
      <c r="C8" s="35"/>
      <c r="D8" s="35"/>
      <c r="E8" s="35"/>
      <c r="F8" s="36"/>
      <c r="G8" s="37" t="s">
        <v>15</v>
      </c>
      <c r="H8" s="37"/>
    </row>
  </sheetData>
  <mergeCells count="14">
    <mergeCell ref="A1:H1"/>
    <mergeCell ref="A2:E2"/>
    <mergeCell ref="G2:H2"/>
    <mergeCell ref="D3:H3"/>
    <mergeCell ref="E4:G4"/>
    <mergeCell ref="E5:G5"/>
    <mergeCell ref="E6:G6"/>
    <mergeCell ref="A7:B7"/>
    <mergeCell ref="E7:G7"/>
    <mergeCell ref="A8:E8"/>
    <mergeCell ref="G8:H8"/>
    <mergeCell ref="A3:A4"/>
    <mergeCell ref="B3:B4"/>
    <mergeCell ref="C3:C4"/>
  </mergeCells>
  <printOptions horizontalCentered="1"/>
  <pageMargins left="0.116416666666667" right="0.116416666666667" top="0.59375" bottom="0" header="0.59375"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showGridLines="0" workbookViewId="0">
      <selection activeCell="G24" sqref="G24"/>
    </sheetView>
  </sheetViews>
  <sheetFormatPr defaultColWidth="9" defaultRowHeight="11.25" outlineLevelCol="7"/>
  <cols>
    <col min="1" max="1" width="12.3333333333333" customWidth="1"/>
    <col min="2" max="2" width="36.5" customWidth="1"/>
    <col min="3" max="3" width="19.8333333333333" customWidth="1"/>
    <col min="4" max="4" width="15.6666666666667" customWidth="1"/>
    <col min="5" max="5" width="0.666666666666667" customWidth="1"/>
    <col min="6" max="6" width="1.83333333333333" customWidth="1"/>
    <col min="7" max="7" width="13.1666666666667" customWidth="1"/>
    <col min="8" max="8" width="15.6666666666667" customWidth="1"/>
  </cols>
  <sheetData>
    <row r="1" ht="39.75" customHeight="1" spans="1:8">
      <c r="A1" s="1" t="s">
        <v>0</v>
      </c>
      <c r="B1" s="1"/>
      <c r="C1" s="1"/>
      <c r="D1" s="1"/>
      <c r="E1" s="1"/>
      <c r="F1" s="1"/>
      <c r="G1" s="2"/>
      <c r="H1" s="2"/>
    </row>
    <row r="2" ht="28.5" customHeight="1" spans="1:8">
      <c r="A2" s="3" t="s">
        <v>1</v>
      </c>
      <c r="B2" s="3"/>
      <c r="C2" s="3"/>
      <c r="D2" s="3"/>
      <c r="E2" s="3"/>
      <c r="F2" s="30"/>
      <c r="G2" s="4" t="s">
        <v>16</v>
      </c>
      <c r="H2" s="4"/>
    </row>
    <row r="3" ht="18" customHeight="1" spans="1:8">
      <c r="A3" s="5" t="s">
        <v>3</v>
      </c>
      <c r="B3" s="6" t="s">
        <v>4</v>
      </c>
      <c r="C3" s="6" t="s">
        <v>5</v>
      </c>
      <c r="D3" s="6" t="s">
        <v>6</v>
      </c>
      <c r="E3" s="6"/>
      <c r="F3" s="6"/>
      <c r="G3" s="6"/>
      <c r="H3" s="25"/>
    </row>
    <row r="4" ht="28.5" customHeight="1" spans="1:8">
      <c r="A4" s="7"/>
      <c r="B4" s="8"/>
      <c r="C4" s="8"/>
      <c r="D4" s="8" t="s">
        <v>7</v>
      </c>
      <c r="E4" s="8" t="s">
        <v>8</v>
      </c>
      <c r="F4" s="8"/>
      <c r="G4" s="8"/>
      <c r="H4" s="26" t="s">
        <v>9</v>
      </c>
    </row>
    <row r="5" ht="18" customHeight="1" spans="1:8">
      <c r="A5" s="7" t="s">
        <v>10</v>
      </c>
      <c r="B5" s="9" t="s">
        <v>11</v>
      </c>
      <c r="C5" s="10">
        <v>60525.81</v>
      </c>
      <c r="D5" s="10"/>
      <c r="E5" s="10">
        <v>2914.45</v>
      </c>
      <c r="F5" s="10"/>
      <c r="G5" s="10"/>
      <c r="H5" s="27"/>
    </row>
    <row r="6" ht="18" customHeight="1" spans="1:8">
      <c r="A6" s="7" t="s">
        <v>17</v>
      </c>
      <c r="B6" s="9" t="s">
        <v>18</v>
      </c>
      <c r="C6" s="10">
        <v>60525.81</v>
      </c>
      <c r="D6" s="10"/>
      <c r="E6" s="10">
        <v>2914.45</v>
      </c>
      <c r="F6" s="10"/>
      <c r="G6" s="10"/>
      <c r="H6" s="27"/>
    </row>
    <row r="7" ht="18" customHeight="1" spans="1:8">
      <c r="A7" s="7" t="s">
        <v>12</v>
      </c>
      <c r="B7" s="9" t="s">
        <v>13</v>
      </c>
      <c r="C7" s="10">
        <v>22642.77</v>
      </c>
      <c r="D7" s="10"/>
      <c r="E7" s="10">
        <v>1900.26</v>
      </c>
      <c r="F7" s="10"/>
      <c r="G7" s="10"/>
      <c r="H7" s="27"/>
    </row>
    <row r="8" ht="18" customHeight="1" spans="1:8">
      <c r="A8" s="7" t="s">
        <v>19</v>
      </c>
      <c r="B8" s="9" t="s">
        <v>20</v>
      </c>
      <c r="C8" s="10">
        <v>11981.71</v>
      </c>
      <c r="D8" s="10"/>
      <c r="E8" s="10">
        <v>1162.75</v>
      </c>
      <c r="F8" s="10"/>
      <c r="G8" s="10"/>
      <c r="H8" s="27"/>
    </row>
    <row r="9" ht="18" customHeight="1" spans="1:8">
      <c r="A9" s="7" t="s">
        <v>21</v>
      </c>
      <c r="B9" s="9" t="s">
        <v>22</v>
      </c>
      <c r="C9" s="10">
        <v>4978.11</v>
      </c>
      <c r="D9" s="10"/>
      <c r="E9" s="10">
        <v>582.07</v>
      </c>
      <c r="F9" s="10"/>
      <c r="G9" s="10"/>
      <c r="H9" s="27"/>
    </row>
    <row r="10" ht="18" customHeight="1" spans="1:8">
      <c r="A10" s="7" t="s">
        <v>23</v>
      </c>
      <c r="B10" s="9" t="s">
        <v>24</v>
      </c>
      <c r="C10" s="10">
        <v>5682.95</v>
      </c>
      <c r="D10" s="10"/>
      <c r="E10" s="10">
        <v>155.44</v>
      </c>
      <c r="F10" s="10"/>
      <c r="G10" s="10"/>
      <c r="H10" s="27"/>
    </row>
    <row r="11" ht="18" customHeight="1" spans="1:8">
      <c r="A11" s="31" t="s">
        <v>14</v>
      </c>
      <c r="B11" s="32"/>
      <c r="C11" s="33">
        <v>83168.58</v>
      </c>
      <c r="D11" s="33"/>
      <c r="E11" s="33">
        <v>4814.71</v>
      </c>
      <c r="F11" s="33"/>
      <c r="G11" s="33"/>
      <c r="H11" s="34"/>
    </row>
    <row r="12" ht="25.5" customHeight="1" spans="1:8">
      <c r="A12" s="35"/>
      <c r="B12" s="35"/>
      <c r="C12" s="35"/>
      <c r="D12" s="35"/>
      <c r="E12" s="35"/>
      <c r="F12" s="36"/>
      <c r="G12" s="37" t="s">
        <v>15</v>
      </c>
      <c r="H12" s="37"/>
    </row>
  </sheetData>
  <mergeCells count="18">
    <mergeCell ref="A1:H1"/>
    <mergeCell ref="A2:E2"/>
    <mergeCell ref="G2:H2"/>
    <mergeCell ref="D3:H3"/>
    <mergeCell ref="E4:G4"/>
    <mergeCell ref="E5:G5"/>
    <mergeCell ref="E6:G6"/>
    <mergeCell ref="E7:G7"/>
    <mergeCell ref="E8:G8"/>
    <mergeCell ref="E9:G9"/>
    <mergeCell ref="E10:G10"/>
    <mergeCell ref="A11:B11"/>
    <mergeCell ref="E11:G11"/>
    <mergeCell ref="A12:E12"/>
    <mergeCell ref="G12:H12"/>
    <mergeCell ref="A3:A4"/>
    <mergeCell ref="B3:B4"/>
    <mergeCell ref="C3:C4"/>
  </mergeCells>
  <printOptions horizontalCentered="1"/>
  <pageMargins left="0.116416666666667" right="0.116416666666667" top="0.59375" bottom="0" header="0.59375"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showGridLines="0" topLeftCell="A26" workbookViewId="0">
      <selection activeCell="B31" sqref="B31"/>
    </sheetView>
  </sheetViews>
  <sheetFormatPr defaultColWidth="9" defaultRowHeight="11.25"/>
  <cols>
    <col min="1" max="1" width="8.16666666666667" customWidth="1"/>
    <col min="2" max="2" width="17.3333333333333" customWidth="1"/>
    <col min="3" max="3" width="14.1666666666667" customWidth="1"/>
    <col min="4" max="4" width="27" customWidth="1"/>
    <col min="5" max="5" width="5.66666666666667" customWidth="1"/>
    <col min="6" max="6" width="10" customWidth="1"/>
    <col min="7" max="7" width="16.8333333333333" customWidth="1"/>
    <col min="8" max="8" width="10.6666666666667" customWidth="1"/>
    <col min="9" max="9" width="9.16666666666667" customWidth="1"/>
  </cols>
  <sheetData>
    <row r="1" ht="39.75" customHeight="1" spans="1:9">
      <c r="A1" s="1" t="s">
        <v>25</v>
      </c>
      <c r="B1" s="1"/>
      <c r="C1" s="1"/>
      <c r="D1" s="1"/>
      <c r="E1" s="1"/>
      <c r="F1" s="1"/>
      <c r="G1" s="1"/>
      <c r="H1" s="2"/>
      <c r="I1" s="2"/>
    </row>
    <row r="2" ht="28.5" customHeight="1" spans="1:9">
      <c r="A2" s="3" t="s">
        <v>26</v>
      </c>
      <c r="B2" s="3"/>
      <c r="C2" s="3"/>
      <c r="D2" s="3"/>
      <c r="E2" s="3"/>
      <c r="F2" s="3"/>
      <c r="G2" s="3"/>
      <c r="H2" s="4"/>
      <c r="I2" s="4"/>
    </row>
    <row r="3" ht="28.5" customHeight="1" spans="1:9">
      <c r="A3" s="5" t="s">
        <v>3</v>
      </c>
      <c r="B3" s="6" t="s">
        <v>27</v>
      </c>
      <c r="C3" s="6" t="s">
        <v>28</v>
      </c>
      <c r="D3" s="6" t="s">
        <v>29</v>
      </c>
      <c r="E3" s="6" t="s">
        <v>30</v>
      </c>
      <c r="F3" s="6" t="s">
        <v>31</v>
      </c>
      <c r="G3" s="6" t="s">
        <v>5</v>
      </c>
      <c r="H3" s="6"/>
      <c r="I3" s="25"/>
    </row>
    <row r="4" ht="28.5" customHeight="1" spans="1:9">
      <c r="A4" s="7"/>
      <c r="B4" s="8"/>
      <c r="C4" s="8"/>
      <c r="D4" s="8"/>
      <c r="E4" s="8"/>
      <c r="F4" s="8"/>
      <c r="G4" s="8" t="s">
        <v>32</v>
      </c>
      <c r="H4" s="8" t="s">
        <v>33</v>
      </c>
      <c r="I4" s="26" t="s">
        <v>34</v>
      </c>
    </row>
    <row r="5" ht="28.5" customHeight="1" spans="1:9">
      <c r="A5" s="7"/>
      <c r="B5" s="8"/>
      <c r="C5" s="8"/>
      <c r="D5" s="8"/>
      <c r="E5" s="8"/>
      <c r="F5" s="8"/>
      <c r="G5" s="8"/>
      <c r="H5" s="8"/>
      <c r="I5" s="26" t="s">
        <v>7</v>
      </c>
    </row>
    <row r="6" ht="18" customHeight="1" spans="1:9">
      <c r="A6" s="7"/>
      <c r="B6" s="9"/>
      <c r="C6" s="9" t="s">
        <v>35</v>
      </c>
      <c r="D6" s="9"/>
      <c r="E6" s="9"/>
      <c r="F6" s="10"/>
      <c r="G6" s="10"/>
      <c r="H6" s="10">
        <v>1518.25</v>
      </c>
      <c r="I6" s="27"/>
    </row>
    <row r="7" ht="92.25" customHeight="1" spans="1:9">
      <c r="A7" s="7">
        <v>1</v>
      </c>
      <c r="B7" s="9" t="s">
        <v>36</v>
      </c>
      <c r="C7" s="9" t="s">
        <v>37</v>
      </c>
      <c r="D7" s="9" t="s">
        <v>38</v>
      </c>
      <c r="E7" s="8" t="s">
        <v>39</v>
      </c>
      <c r="F7" s="10">
        <v>17.88</v>
      </c>
      <c r="G7" s="10">
        <v>80.07</v>
      </c>
      <c r="H7" s="10">
        <v>1431.65</v>
      </c>
      <c r="I7" s="27"/>
    </row>
    <row r="8" ht="92.25" customHeight="1" spans="1:9">
      <c r="A8" s="7">
        <v>2</v>
      </c>
      <c r="B8" s="9" t="s">
        <v>40</v>
      </c>
      <c r="C8" s="9" t="s">
        <v>41</v>
      </c>
      <c r="D8" s="9" t="s">
        <v>42</v>
      </c>
      <c r="E8" s="8" t="s">
        <v>43</v>
      </c>
      <c r="F8" s="10">
        <v>0.54</v>
      </c>
      <c r="G8" s="10">
        <v>160.37</v>
      </c>
      <c r="H8" s="10">
        <v>86.6</v>
      </c>
      <c r="I8" s="27"/>
    </row>
    <row r="9" ht="18" customHeight="1" spans="1:9">
      <c r="A9" s="7"/>
      <c r="B9" s="9"/>
      <c r="C9" s="9" t="s">
        <v>44</v>
      </c>
      <c r="D9" s="9"/>
      <c r="E9" s="9"/>
      <c r="F9" s="10"/>
      <c r="G9" s="10"/>
      <c r="H9" s="10">
        <v>6008.97</v>
      </c>
      <c r="I9" s="27"/>
    </row>
    <row r="10" ht="181.5" customHeight="1" spans="1:9">
      <c r="A10" s="7">
        <v>3</v>
      </c>
      <c r="B10" s="9" t="s">
        <v>45</v>
      </c>
      <c r="C10" s="9" t="s">
        <v>46</v>
      </c>
      <c r="D10" s="9" t="s">
        <v>47</v>
      </c>
      <c r="E10" s="8" t="s">
        <v>39</v>
      </c>
      <c r="F10" s="10">
        <v>4.4</v>
      </c>
      <c r="G10" s="10">
        <v>825.5</v>
      </c>
      <c r="H10" s="10">
        <v>3632.2</v>
      </c>
      <c r="I10" s="27"/>
    </row>
    <row r="11" ht="168.75" customHeight="1" spans="1:9">
      <c r="A11" s="7">
        <v>4</v>
      </c>
      <c r="B11" s="9" t="s">
        <v>48</v>
      </c>
      <c r="C11" s="9" t="s">
        <v>46</v>
      </c>
      <c r="D11" s="9" t="s">
        <v>49</v>
      </c>
      <c r="E11" s="8" t="s">
        <v>39</v>
      </c>
      <c r="F11" s="10">
        <v>1.76</v>
      </c>
      <c r="G11" s="10">
        <v>635.5</v>
      </c>
      <c r="H11" s="10">
        <v>1118.48</v>
      </c>
      <c r="I11" s="27"/>
    </row>
    <row r="12" ht="168.75" customHeight="1" spans="1:9">
      <c r="A12" s="7">
        <v>5</v>
      </c>
      <c r="B12" s="9" t="s">
        <v>50</v>
      </c>
      <c r="C12" s="9" t="s">
        <v>46</v>
      </c>
      <c r="D12" s="9" t="s">
        <v>51</v>
      </c>
      <c r="E12" s="8" t="s">
        <v>39</v>
      </c>
      <c r="F12" s="10">
        <v>1.98</v>
      </c>
      <c r="G12" s="10">
        <v>635.5</v>
      </c>
      <c r="H12" s="10">
        <v>1258.29</v>
      </c>
      <c r="I12" s="27"/>
    </row>
    <row r="13" ht="28.5" customHeight="1" spans="1:9">
      <c r="A13" s="7"/>
      <c r="B13" s="9"/>
      <c r="C13" s="9" t="s">
        <v>52</v>
      </c>
      <c r="D13" s="9"/>
      <c r="E13" s="9"/>
      <c r="F13" s="10"/>
      <c r="G13" s="10"/>
      <c r="H13" s="10">
        <v>3502.58</v>
      </c>
      <c r="I13" s="27"/>
    </row>
    <row r="14" ht="117.75" customHeight="1" spans="1:9">
      <c r="A14" s="7">
        <v>6</v>
      </c>
      <c r="B14" s="9" t="s">
        <v>53</v>
      </c>
      <c r="C14" s="9" t="s">
        <v>54</v>
      </c>
      <c r="D14" s="9" t="s">
        <v>55</v>
      </c>
      <c r="E14" s="8" t="s">
        <v>39</v>
      </c>
      <c r="F14" s="10">
        <v>8.8</v>
      </c>
      <c r="G14" s="10">
        <v>190.59</v>
      </c>
      <c r="H14" s="10">
        <v>1677.19</v>
      </c>
      <c r="I14" s="27"/>
    </row>
    <row r="15" ht="117.75" customHeight="1" spans="1:9">
      <c r="A15" s="7">
        <v>7</v>
      </c>
      <c r="B15" s="9" t="s">
        <v>56</v>
      </c>
      <c r="C15" s="9" t="s">
        <v>57</v>
      </c>
      <c r="D15" s="9" t="s">
        <v>55</v>
      </c>
      <c r="E15" s="8" t="s">
        <v>39</v>
      </c>
      <c r="F15" s="10">
        <v>0.66</v>
      </c>
      <c r="G15" s="10">
        <v>258.72</v>
      </c>
      <c r="H15" s="10">
        <v>170.76</v>
      </c>
      <c r="I15" s="27"/>
    </row>
    <row r="16" ht="130.5" customHeight="1" spans="1:9">
      <c r="A16" s="7">
        <v>8</v>
      </c>
      <c r="B16" s="9" t="s">
        <v>58</v>
      </c>
      <c r="C16" s="9" t="s">
        <v>59</v>
      </c>
      <c r="D16" s="9" t="s">
        <v>60</v>
      </c>
      <c r="E16" s="8" t="s">
        <v>39</v>
      </c>
      <c r="F16" s="10">
        <v>4.38</v>
      </c>
      <c r="G16" s="10">
        <v>377.77</v>
      </c>
      <c r="H16" s="10">
        <v>1654.63</v>
      </c>
      <c r="I16" s="27"/>
    </row>
    <row r="17" ht="28.5" customHeight="1" spans="1:9">
      <c r="A17" s="7"/>
      <c r="B17" s="9"/>
      <c r="C17" s="9" t="s">
        <v>61</v>
      </c>
      <c r="D17" s="9"/>
      <c r="E17" s="9"/>
      <c r="F17" s="10"/>
      <c r="G17" s="10"/>
      <c r="H17" s="10">
        <v>37794.64</v>
      </c>
      <c r="I17" s="27"/>
    </row>
    <row r="18" ht="143.25" customHeight="1" spans="1:9">
      <c r="A18" s="7">
        <v>9</v>
      </c>
      <c r="B18" s="9" t="s">
        <v>62</v>
      </c>
      <c r="C18" s="9" t="s">
        <v>63</v>
      </c>
      <c r="D18" s="9" t="s">
        <v>64</v>
      </c>
      <c r="E18" s="8" t="s">
        <v>39</v>
      </c>
      <c r="F18" s="10">
        <v>233.84</v>
      </c>
      <c r="G18" s="10">
        <v>40.06</v>
      </c>
      <c r="H18" s="10">
        <v>9367.63</v>
      </c>
      <c r="I18" s="27"/>
    </row>
    <row r="19" ht="117.75" customHeight="1" spans="1:9">
      <c r="A19" s="7">
        <v>10</v>
      </c>
      <c r="B19" s="9" t="s">
        <v>65</v>
      </c>
      <c r="C19" s="9" t="s">
        <v>66</v>
      </c>
      <c r="D19" s="9" t="s">
        <v>67</v>
      </c>
      <c r="E19" s="8" t="s">
        <v>39</v>
      </c>
      <c r="F19" s="10">
        <v>71.2</v>
      </c>
      <c r="G19" s="10">
        <v>162.89</v>
      </c>
      <c r="H19" s="10">
        <v>11597.77</v>
      </c>
      <c r="I19" s="27"/>
    </row>
    <row r="20" ht="92.25" customHeight="1" spans="1:9">
      <c r="A20" s="7">
        <v>11</v>
      </c>
      <c r="B20" s="9" t="s">
        <v>68</v>
      </c>
      <c r="C20" s="9" t="s">
        <v>69</v>
      </c>
      <c r="D20" s="9" t="s">
        <v>70</v>
      </c>
      <c r="E20" s="8" t="s">
        <v>39</v>
      </c>
      <c r="F20" s="10">
        <v>13.48</v>
      </c>
      <c r="G20" s="10">
        <v>1248.46</v>
      </c>
      <c r="H20" s="10">
        <v>16829.24</v>
      </c>
      <c r="I20" s="27"/>
    </row>
    <row r="21" ht="18" customHeight="1" spans="1:9">
      <c r="A21" s="7"/>
      <c r="B21" s="9"/>
      <c r="C21" s="9" t="s">
        <v>71</v>
      </c>
      <c r="D21" s="9"/>
      <c r="E21" s="9"/>
      <c r="F21" s="10"/>
      <c r="G21" s="10"/>
      <c r="H21" s="10">
        <v>2542.6</v>
      </c>
      <c r="I21" s="27"/>
    </row>
    <row r="22" ht="117.75" customHeight="1" spans="1:9">
      <c r="A22" s="7">
        <v>12</v>
      </c>
      <c r="B22" s="9" t="s">
        <v>72</v>
      </c>
      <c r="C22" s="9" t="s">
        <v>73</v>
      </c>
      <c r="D22" s="9" t="s">
        <v>74</v>
      </c>
      <c r="E22" s="8" t="s">
        <v>39</v>
      </c>
      <c r="F22" s="10">
        <v>30</v>
      </c>
      <c r="G22" s="10">
        <v>29.91</v>
      </c>
      <c r="H22" s="10">
        <v>897.3</v>
      </c>
      <c r="I22" s="27"/>
    </row>
    <row r="23" ht="207" customHeight="1" spans="1:9">
      <c r="A23" s="7">
        <v>13</v>
      </c>
      <c r="B23" s="9" t="s">
        <v>75</v>
      </c>
      <c r="C23" s="9" t="s">
        <v>76</v>
      </c>
      <c r="D23" s="9" t="s">
        <v>77</v>
      </c>
      <c r="E23" s="8" t="s">
        <v>39</v>
      </c>
      <c r="F23" s="10">
        <v>15.84</v>
      </c>
      <c r="G23" s="10">
        <v>103.87</v>
      </c>
      <c r="H23" s="10">
        <v>1645.3</v>
      </c>
      <c r="I23" s="27"/>
    </row>
    <row r="24" ht="18" customHeight="1" spans="1:9">
      <c r="A24" s="7"/>
      <c r="B24" s="9"/>
      <c r="C24" s="9" t="s">
        <v>78</v>
      </c>
      <c r="D24" s="9"/>
      <c r="E24" s="9"/>
      <c r="F24" s="10"/>
      <c r="G24" s="10"/>
      <c r="H24" s="10">
        <f>1523.24+H28+H29+H30+H31</f>
        <v>9158.77</v>
      </c>
      <c r="I24" s="27"/>
    </row>
    <row r="25" ht="117.75" customHeight="1" spans="1:9">
      <c r="A25" s="7">
        <v>14</v>
      </c>
      <c r="B25" s="9" t="s">
        <v>79</v>
      </c>
      <c r="C25" s="9" t="s">
        <v>80</v>
      </c>
      <c r="D25" s="9" t="s">
        <v>81</v>
      </c>
      <c r="E25" s="8" t="s">
        <v>39</v>
      </c>
      <c r="F25" s="10">
        <v>45.84</v>
      </c>
      <c r="G25" s="10">
        <v>13.7</v>
      </c>
      <c r="H25" s="10">
        <v>628.01</v>
      </c>
      <c r="I25" s="27"/>
    </row>
    <row r="26" ht="105" customHeight="1" spans="1:9">
      <c r="A26" s="7">
        <v>15</v>
      </c>
      <c r="B26" s="9" t="s">
        <v>82</v>
      </c>
      <c r="C26" s="9" t="s">
        <v>80</v>
      </c>
      <c r="D26" s="9" t="s">
        <v>83</v>
      </c>
      <c r="E26" s="8" t="s">
        <v>39</v>
      </c>
      <c r="F26" s="10">
        <v>245.24</v>
      </c>
      <c r="G26" s="10">
        <v>2.36</v>
      </c>
      <c r="H26" s="10">
        <v>578.77</v>
      </c>
      <c r="I26" s="27"/>
    </row>
    <row r="27" ht="79.5" customHeight="1" spans="1:9">
      <c r="A27" s="7">
        <v>16</v>
      </c>
      <c r="B27" s="9" t="s">
        <v>84</v>
      </c>
      <c r="C27" s="9" t="s">
        <v>85</v>
      </c>
      <c r="D27" s="9" t="s">
        <v>86</v>
      </c>
      <c r="E27" s="8" t="s">
        <v>87</v>
      </c>
      <c r="F27" s="10">
        <v>1</v>
      </c>
      <c r="G27" s="10">
        <v>316.46</v>
      </c>
      <c r="H27" s="10">
        <v>316.46</v>
      </c>
      <c r="I27" s="27"/>
    </row>
    <row r="28" ht="79.5" customHeight="1" spans="1:9">
      <c r="A28" s="7">
        <v>17</v>
      </c>
      <c r="B28" s="11" t="s">
        <v>88</v>
      </c>
      <c r="C28" s="11" t="s">
        <v>8</v>
      </c>
      <c r="D28" s="12" t="s">
        <v>89</v>
      </c>
      <c r="E28" s="13" t="s">
        <v>87</v>
      </c>
      <c r="F28" s="14">
        <v>1</v>
      </c>
      <c r="G28" s="17">
        <v>0.13</v>
      </c>
      <c r="H28" s="16">
        <v>1707.67</v>
      </c>
      <c r="I28" s="28"/>
    </row>
    <row r="29" ht="79.5" customHeight="1" spans="1:9">
      <c r="A29" s="7">
        <v>18</v>
      </c>
      <c r="B29" s="11"/>
      <c r="C29" s="11" t="s">
        <v>90</v>
      </c>
      <c r="D29" s="12" t="s">
        <v>91</v>
      </c>
      <c r="E29" s="13" t="s">
        <v>43</v>
      </c>
      <c r="F29" s="14">
        <v>0.54</v>
      </c>
      <c r="G29" s="12">
        <v>20</v>
      </c>
      <c r="H29" s="16">
        <f>+G29*F29</f>
        <v>10.8</v>
      </c>
      <c r="I29" s="28"/>
    </row>
    <row r="30" ht="79.5" customHeight="1" spans="1:9">
      <c r="A30" s="7">
        <v>19</v>
      </c>
      <c r="B30" s="11"/>
      <c r="C30" s="11" t="s">
        <v>92</v>
      </c>
      <c r="D30" s="12" t="s">
        <v>89</v>
      </c>
      <c r="E30" s="13" t="s">
        <v>87</v>
      </c>
      <c r="F30" s="14">
        <v>1</v>
      </c>
      <c r="G30" s="17">
        <v>0.07</v>
      </c>
      <c r="H30" s="16">
        <v>919.52</v>
      </c>
      <c r="I30" s="28"/>
    </row>
    <row r="31" ht="79.5" customHeight="1" spans="1:9">
      <c r="A31" s="7">
        <v>20</v>
      </c>
      <c r="B31" s="11"/>
      <c r="C31" s="11" t="s">
        <v>93</v>
      </c>
      <c r="D31" s="12" t="s">
        <v>94</v>
      </c>
      <c r="E31" s="13" t="s">
        <v>87</v>
      </c>
      <c r="F31" s="14">
        <v>1</v>
      </c>
      <c r="G31" s="17">
        <v>0.09</v>
      </c>
      <c r="H31" s="16">
        <v>4997.54</v>
      </c>
      <c r="I31" s="28"/>
    </row>
    <row r="32" ht="18" customHeight="1" spans="1:9">
      <c r="A32" s="18" t="s">
        <v>95</v>
      </c>
      <c r="B32" s="19"/>
      <c r="C32" s="20"/>
      <c r="D32" s="20"/>
      <c r="E32" s="20"/>
      <c r="F32" s="20"/>
      <c r="G32" s="20"/>
      <c r="H32" s="21">
        <f>52890.28+H31+H30+H29+H28</f>
        <v>60525.81</v>
      </c>
      <c r="I32" s="29"/>
    </row>
    <row r="33" ht="17.25" customHeight="1" spans="1:9">
      <c r="A33" s="22" t="s">
        <v>96</v>
      </c>
      <c r="B33" s="22"/>
      <c r="C33" s="22"/>
      <c r="D33" s="22"/>
      <c r="E33" s="22"/>
      <c r="F33" s="22"/>
      <c r="G33" s="22"/>
      <c r="H33" s="22"/>
      <c r="I33" s="22"/>
    </row>
    <row r="34" ht="17.25" customHeight="1" spans="1:9">
      <c r="A34" s="22"/>
      <c r="B34" s="22"/>
      <c r="C34" s="22"/>
      <c r="D34" s="22"/>
      <c r="E34" s="23"/>
      <c r="F34" s="23"/>
      <c r="G34" s="23"/>
      <c r="H34" s="24"/>
      <c r="I34" s="24"/>
    </row>
  </sheetData>
  <mergeCells count="18">
    <mergeCell ref="A1:I1"/>
    <mergeCell ref="A2:D2"/>
    <mergeCell ref="E2:G2"/>
    <mergeCell ref="H2:I2"/>
    <mergeCell ref="G3:I3"/>
    <mergeCell ref="A32:G32"/>
    <mergeCell ref="A33:I33"/>
    <mergeCell ref="A34:D34"/>
    <mergeCell ref="E34:G34"/>
    <mergeCell ref="H34:I34"/>
    <mergeCell ref="A3:A5"/>
    <mergeCell ref="B3:B5"/>
    <mergeCell ref="C3:C5"/>
    <mergeCell ref="D3:D5"/>
    <mergeCell ref="E3:E5"/>
    <mergeCell ref="F3:F5"/>
    <mergeCell ref="G4:G5"/>
    <mergeCell ref="H4:H5"/>
  </mergeCells>
  <printOptions horizontalCentered="1"/>
  <pageMargins left="0.116416666666667" right="0.116416666666667" top="0.59375" bottom="0" header="0.59375"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showGridLines="0" topLeftCell="A10" workbookViewId="0">
      <selection activeCell="B16" sqref="B16:G18"/>
    </sheetView>
  </sheetViews>
  <sheetFormatPr defaultColWidth="9" defaultRowHeight="11.25"/>
  <cols>
    <col min="1" max="1" width="8.16666666666667" customWidth="1"/>
    <col min="2" max="2" width="17.3333333333333" customWidth="1"/>
    <col min="3" max="3" width="14.1666666666667" customWidth="1"/>
    <col min="4" max="4" width="27" customWidth="1"/>
    <col min="5" max="5" width="5.66666666666667" customWidth="1"/>
    <col min="6" max="6" width="10" customWidth="1"/>
    <col min="7" max="7" width="10.1666666666667" customWidth="1"/>
    <col min="8" max="8" width="10.6666666666667" customWidth="1"/>
    <col min="9" max="9" width="9.16666666666667" customWidth="1"/>
  </cols>
  <sheetData>
    <row r="1" ht="39.75" customHeight="1" spans="1:9">
      <c r="A1" s="1" t="s">
        <v>25</v>
      </c>
      <c r="B1" s="1"/>
      <c r="C1" s="1"/>
      <c r="D1" s="1"/>
      <c r="E1" s="1"/>
      <c r="F1" s="1"/>
      <c r="G1" s="1"/>
      <c r="H1" s="2"/>
      <c r="I1" s="2"/>
    </row>
    <row r="2" ht="28.5" customHeight="1" spans="1:9">
      <c r="A2" s="3" t="s">
        <v>97</v>
      </c>
      <c r="B2" s="3"/>
      <c r="C2" s="3"/>
      <c r="D2" s="3"/>
      <c r="E2" s="3"/>
      <c r="F2" s="3"/>
      <c r="G2" s="3"/>
      <c r="H2" s="4"/>
      <c r="I2" s="4"/>
    </row>
    <row r="3" ht="28.5" customHeight="1" spans="1:9">
      <c r="A3" s="5" t="s">
        <v>3</v>
      </c>
      <c r="B3" s="6" t="s">
        <v>27</v>
      </c>
      <c r="C3" s="6" t="s">
        <v>28</v>
      </c>
      <c r="D3" s="6" t="s">
        <v>29</v>
      </c>
      <c r="E3" s="6" t="s">
        <v>30</v>
      </c>
      <c r="F3" s="6" t="s">
        <v>31</v>
      </c>
      <c r="G3" s="6" t="s">
        <v>5</v>
      </c>
      <c r="H3" s="6"/>
      <c r="I3" s="25"/>
    </row>
    <row r="4" ht="28.5" customHeight="1" spans="1:9">
      <c r="A4" s="7"/>
      <c r="B4" s="8"/>
      <c r="C4" s="8"/>
      <c r="D4" s="8"/>
      <c r="E4" s="8"/>
      <c r="F4" s="8"/>
      <c r="G4" s="8" t="s">
        <v>32</v>
      </c>
      <c r="H4" s="8" t="s">
        <v>33</v>
      </c>
      <c r="I4" s="26" t="s">
        <v>34</v>
      </c>
    </row>
    <row r="5" ht="28.5" customHeight="1" spans="1:9">
      <c r="A5" s="7"/>
      <c r="B5" s="8"/>
      <c r="C5" s="8"/>
      <c r="D5" s="8"/>
      <c r="E5" s="8"/>
      <c r="F5" s="8"/>
      <c r="G5" s="8"/>
      <c r="H5" s="8"/>
      <c r="I5" s="26" t="s">
        <v>7</v>
      </c>
    </row>
    <row r="6" ht="18" customHeight="1" spans="1:9">
      <c r="A6" s="7"/>
      <c r="B6" s="9"/>
      <c r="C6" s="9" t="s">
        <v>98</v>
      </c>
      <c r="D6" s="9"/>
      <c r="E6" s="9"/>
      <c r="F6" s="10"/>
      <c r="G6" s="10"/>
      <c r="H6" s="10">
        <v>9374.55</v>
      </c>
      <c r="I6" s="27"/>
    </row>
    <row r="7" ht="130.5" customHeight="1" spans="1:9">
      <c r="A7" s="7">
        <v>1</v>
      </c>
      <c r="B7" s="9" t="s">
        <v>99</v>
      </c>
      <c r="C7" s="9" t="s">
        <v>100</v>
      </c>
      <c r="D7" s="9" t="s">
        <v>101</v>
      </c>
      <c r="E7" s="8" t="s">
        <v>102</v>
      </c>
      <c r="F7" s="10">
        <v>1</v>
      </c>
      <c r="G7" s="10">
        <v>1115.97</v>
      </c>
      <c r="H7" s="10">
        <v>1115.97</v>
      </c>
      <c r="I7" s="27"/>
    </row>
    <row r="8" ht="117.75" customHeight="1" spans="1:9">
      <c r="A8" s="7">
        <v>2</v>
      </c>
      <c r="B8" s="9" t="s">
        <v>103</v>
      </c>
      <c r="C8" s="9" t="s">
        <v>104</v>
      </c>
      <c r="D8" s="9" t="s">
        <v>105</v>
      </c>
      <c r="E8" s="8" t="s">
        <v>106</v>
      </c>
      <c r="F8" s="10">
        <v>6</v>
      </c>
      <c r="G8" s="10">
        <v>44.7</v>
      </c>
      <c r="H8" s="10">
        <v>268.2</v>
      </c>
      <c r="I8" s="27"/>
    </row>
    <row r="9" ht="117.75" customHeight="1" spans="1:9">
      <c r="A9" s="7">
        <v>3</v>
      </c>
      <c r="B9" s="9" t="s">
        <v>107</v>
      </c>
      <c r="C9" s="9" t="s">
        <v>108</v>
      </c>
      <c r="D9" s="9" t="s">
        <v>109</v>
      </c>
      <c r="E9" s="8" t="s">
        <v>106</v>
      </c>
      <c r="F9" s="10">
        <v>23</v>
      </c>
      <c r="G9" s="10">
        <v>34.61</v>
      </c>
      <c r="H9" s="10">
        <v>796.03</v>
      </c>
      <c r="I9" s="27"/>
    </row>
    <row r="10" ht="117.75" customHeight="1" spans="1:9">
      <c r="A10" s="7">
        <v>4</v>
      </c>
      <c r="B10" s="9" t="s">
        <v>110</v>
      </c>
      <c r="C10" s="9" t="s">
        <v>111</v>
      </c>
      <c r="D10" s="9" t="s">
        <v>112</v>
      </c>
      <c r="E10" s="8" t="s">
        <v>113</v>
      </c>
      <c r="F10" s="10">
        <v>411.65</v>
      </c>
      <c r="G10" s="10">
        <v>4.5</v>
      </c>
      <c r="H10" s="10">
        <v>1852.43</v>
      </c>
      <c r="I10" s="27"/>
    </row>
    <row r="11" ht="117.75" customHeight="1" spans="1:9">
      <c r="A11" s="7">
        <v>5</v>
      </c>
      <c r="B11" s="9" t="s">
        <v>114</v>
      </c>
      <c r="C11" s="9" t="s">
        <v>111</v>
      </c>
      <c r="D11" s="9" t="s">
        <v>115</v>
      </c>
      <c r="E11" s="8" t="s">
        <v>113</v>
      </c>
      <c r="F11" s="10">
        <v>258.6</v>
      </c>
      <c r="G11" s="10">
        <v>4.72</v>
      </c>
      <c r="H11" s="10">
        <v>1220.59</v>
      </c>
      <c r="I11" s="27"/>
    </row>
    <row r="12" ht="117.75" customHeight="1" spans="1:9">
      <c r="A12" s="7">
        <v>6</v>
      </c>
      <c r="B12" s="9" t="s">
        <v>116</v>
      </c>
      <c r="C12" s="9" t="s">
        <v>117</v>
      </c>
      <c r="D12" s="9" t="s">
        <v>118</v>
      </c>
      <c r="E12" s="8" t="s">
        <v>113</v>
      </c>
      <c r="F12" s="10">
        <v>147.18</v>
      </c>
      <c r="G12" s="10">
        <v>21.09</v>
      </c>
      <c r="H12" s="10">
        <v>3104.03</v>
      </c>
      <c r="I12" s="27"/>
    </row>
    <row r="13" ht="105" customHeight="1" spans="1:9">
      <c r="A13" s="7">
        <v>7</v>
      </c>
      <c r="B13" s="9" t="s">
        <v>119</v>
      </c>
      <c r="C13" s="9" t="s">
        <v>120</v>
      </c>
      <c r="D13" s="9" t="s">
        <v>121</v>
      </c>
      <c r="E13" s="8" t="s">
        <v>113</v>
      </c>
      <c r="F13" s="10">
        <v>41.02</v>
      </c>
      <c r="G13" s="10">
        <v>24.8</v>
      </c>
      <c r="H13" s="10">
        <v>1017.3</v>
      </c>
      <c r="I13" s="27"/>
    </row>
    <row r="14" ht="18" customHeight="1" spans="1:9">
      <c r="A14" s="7"/>
      <c r="B14" s="9"/>
      <c r="C14" s="9" t="s">
        <v>78</v>
      </c>
      <c r="D14" s="9"/>
      <c r="E14" s="9"/>
      <c r="F14" s="10"/>
      <c r="G14" s="10"/>
      <c r="H14" s="10">
        <f>130.03+H16+H17+H18</f>
        <v>2607.16</v>
      </c>
      <c r="I14" s="27"/>
    </row>
    <row r="15" ht="18" customHeight="1" spans="1:9">
      <c r="A15" s="7">
        <v>8</v>
      </c>
      <c r="B15" s="9" t="s">
        <v>122</v>
      </c>
      <c r="C15" s="9" t="s">
        <v>123</v>
      </c>
      <c r="D15" s="9"/>
      <c r="E15" s="8" t="s">
        <v>87</v>
      </c>
      <c r="F15" s="10">
        <v>1</v>
      </c>
      <c r="G15" s="10">
        <v>130.03</v>
      </c>
      <c r="H15" s="10">
        <v>130.03</v>
      </c>
      <c r="I15" s="27"/>
    </row>
    <row r="16" ht="33" customHeight="1" spans="1:9">
      <c r="A16" s="7">
        <v>9</v>
      </c>
      <c r="B16" s="11" t="s">
        <v>88</v>
      </c>
      <c r="C16" s="11" t="s">
        <v>8</v>
      </c>
      <c r="D16" s="12" t="s">
        <v>89</v>
      </c>
      <c r="E16" s="13" t="s">
        <v>87</v>
      </c>
      <c r="F16" s="14">
        <v>1</v>
      </c>
      <c r="G16" s="15">
        <v>0.3577</v>
      </c>
      <c r="H16" s="16">
        <v>1162.75</v>
      </c>
      <c r="I16" s="28"/>
    </row>
    <row r="17" ht="33" customHeight="1" spans="1:9">
      <c r="A17" s="7">
        <v>10</v>
      </c>
      <c r="B17" s="11"/>
      <c r="C17" s="11" t="s">
        <v>92</v>
      </c>
      <c r="D17" s="12" t="s">
        <v>89</v>
      </c>
      <c r="E17" s="13" t="s">
        <v>87</v>
      </c>
      <c r="F17" s="14">
        <v>1</v>
      </c>
      <c r="G17" s="17">
        <v>0.1</v>
      </c>
      <c r="H17" s="16">
        <v>325.06</v>
      </c>
      <c r="I17" s="28"/>
    </row>
    <row r="18" ht="33" customHeight="1" spans="1:9">
      <c r="A18" s="7">
        <v>11</v>
      </c>
      <c r="B18" s="11"/>
      <c r="C18" s="11" t="s">
        <v>93</v>
      </c>
      <c r="D18" s="12" t="s">
        <v>94</v>
      </c>
      <c r="E18" s="13" t="s">
        <v>87</v>
      </c>
      <c r="F18" s="14">
        <v>1</v>
      </c>
      <c r="G18" s="17">
        <v>0.09</v>
      </c>
      <c r="H18" s="16">
        <v>989.32</v>
      </c>
      <c r="I18" s="28"/>
    </row>
    <row r="19" ht="18" customHeight="1" spans="1:9">
      <c r="A19" s="18" t="s">
        <v>95</v>
      </c>
      <c r="B19" s="19"/>
      <c r="C19" s="20"/>
      <c r="D19" s="20"/>
      <c r="E19" s="20"/>
      <c r="F19" s="20"/>
      <c r="G19" s="20"/>
      <c r="H19" s="21">
        <f>9504.58+H16+H17+H18</f>
        <v>11981.71</v>
      </c>
      <c r="I19" s="29"/>
    </row>
    <row r="20" ht="17.25" customHeight="1" spans="1:9">
      <c r="A20" s="22" t="s">
        <v>96</v>
      </c>
      <c r="B20" s="22"/>
      <c r="C20" s="22"/>
      <c r="D20" s="22"/>
      <c r="E20" s="22"/>
      <c r="F20" s="22"/>
      <c r="G20" s="22"/>
      <c r="H20" s="22"/>
      <c r="I20" s="22"/>
    </row>
    <row r="21" ht="17.25" customHeight="1" spans="1:9">
      <c r="A21" s="22"/>
      <c r="B21" s="22"/>
      <c r="C21" s="22"/>
      <c r="D21" s="22"/>
      <c r="E21" s="23"/>
      <c r="F21" s="23"/>
      <c r="G21" s="23"/>
      <c r="H21" s="24"/>
      <c r="I21" s="24"/>
    </row>
  </sheetData>
  <mergeCells count="18">
    <mergeCell ref="A1:I1"/>
    <mergeCell ref="A2:D2"/>
    <mergeCell ref="E2:G2"/>
    <mergeCell ref="H2:I2"/>
    <mergeCell ref="G3:I3"/>
    <mergeCell ref="A19:G19"/>
    <mergeCell ref="A20:I20"/>
    <mergeCell ref="A21:D21"/>
    <mergeCell ref="E21:G21"/>
    <mergeCell ref="H21:I21"/>
    <mergeCell ref="A3:A5"/>
    <mergeCell ref="B3:B5"/>
    <mergeCell ref="C3:C5"/>
    <mergeCell ref="D3:D5"/>
    <mergeCell ref="E3:E5"/>
    <mergeCell ref="F3:F5"/>
    <mergeCell ref="G4:G5"/>
    <mergeCell ref="H4:H5"/>
  </mergeCells>
  <printOptions horizontalCentered="1"/>
  <pageMargins left="0.116416666666667" right="0.116416666666667" top="0.59375" bottom="0" header="0.59375"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showGridLines="0" topLeftCell="A9" workbookViewId="0">
      <selection activeCell="B13" sqref="B13:G15"/>
    </sheetView>
  </sheetViews>
  <sheetFormatPr defaultColWidth="9" defaultRowHeight="11.25"/>
  <cols>
    <col min="1" max="1" width="8.16666666666667" customWidth="1"/>
    <col min="2" max="2" width="17.3333333333333" customWidth="1"/>
    <col min="3" max="3" width="14.1666666666667" customWidth="1"/>
    <col min="4" max="4" width="27" customWidth="1"/>
    <col min="5" max="5" width="5.66666666666667" customWidth="1"/>
    <col min="6" max="6" width="10" customWidth="1"/>
    <col min="7" max="7" width="9.33333333333333" customWidth="1"/>
    <col min="8" max="8" width="10.6666666666667" customWidth="1"/>
    <col min="9" max="9" width="9.16666666666667" customWidth="1"/>
  </cols>
  <sheetData>
    <row r="1" ht="39.75" customHeight="1" spans="1:9">
      <c r="A1" s="1" t="s">
        <v>25</v>
      </c>
      <c r="B1" s="1"/>
      <c r="C1" s="1"/>
      <c r="D1" s="1"/>
      <c r="E1" s="1"/>
      <c r="F1" s="1"/>
      <c r="G1" s="1"/>
      <c r="H1" s="2"/>
      <c r="I1" s="2"/>
    </row>
    <row r="2" ht="28.5" customHeight="1" spans="1:9">
      <c r="A2" s="3" t="s">
        <v>124</v>
      </c>
      <c r="B2" s="3"/>
      <c r="C2" s="3"/>
      <c r="D2" s="3"/>
      <c r="E2" s="3"/>
      <c r="F2" s="3"/>
      <c r="G2" s="3"/>
      <c r="H2" s="4"/>
      <c r="I2" s="4"/>
    </row>
    <row r="3" ht="28.5" customHeight="1" spans="1:9">
      <c r="A3" s="5" t="s">
        <v>3</v>
      </c>
      <c r="B3" s="6" t="s">
        <v>27</v>
      </c>
      <c r="C3" s="6" t="s">
        <v>28</v>
      </c>
      <c r="D3" s="6" t="s">
        <v>29</v>
      </c>
      <c r="E3" s="6" t="s">
        <v>30</v>
      </c>
      <c r="F3" s="6" t="s">
        <v>31</v>
      </c>
      <c r="G3" s="6" t="s">
        <v>5</v>
      </c>
      <c r="H3" s="6"/>
      <c r="I3" s="25"/>
    </row>
    <row r="4" ht="28.5" customHeight="1" spans="1:9">
      <c r="A4" s="7"/>
      <c r="B4" s="8"/>
      <c r="C4" s="8"/>
      <c r="D4" s="8"/>
      <c r="E4" s="8"/>
      <c r="F4" s="8"/>
      <c r="G4" s="8" t="s">
        <v>32</v>
      </c>
      <c r="H4" s="8" t="s">
        <v>33</v>
      </c>
      <c r="I4" s="26" t="s">
        <v>34</v>
      </c>
    </row>
    <row r="5" ht="28.5" customHeight="1" spans="1:9">
      <c r="A5" s="7"/>
      <c r="B5" s="8"/>
      <c r="C5" s="8"/>
      <c r="D5" s="8"/>
      <c r="E5" s="8"/>
      <c r="F5" s="8"/>
      <c r="G5" s="8"/>
      <c r="H5" s="8"/>
      <c r="I5" s="26" t="s">
        <v>7</v>
      </c>
    </row>
    <row r="6" ht="18" customHeight="1" spans="1:9">
      <c r="A6" s="7"/>
      <c r="B6" s="9"/>
      <c r="C6" s="9" t="s">
        <v>22</v>
      </c>
      <c r="D6" s="9"/>
      <c r="E6" s="9"/>
      <c r="F6" s="10"/>
      <c r="G6" s="10"/>
      <c r="H6" s="10">
        <v>3757.22</v>
      </c>
      <c r="I6" s="27"/>
    </row>
    <row r="7" ht="130.5" customHeight="1" spans="1:9">
      <c r="A7" s="7">
        <v>1</v>
      </c>
      <c r="B7" s="9" t="s">
        <v>125</v>
      </c>
      <c r="C7" s="9" t="s">
        <v>126</v>
      </c>
      <c r="D7" s="9" t="s">
        <v>127</v>
      </c>
      <c r="E7" s="8" t="s">
        <v>102</v>
      </c>
      <c r="F7" s="10">
        <v>2</v>
      </c>
      <c r="G7" s="10">
        <v>218.7</v>
      </c>
      <c r="H7" s="10">
        <v>437.4</v>
      </c>
      <c r="I7" s="27"/>
    </row>
    <row r="8" ht="130.5" customHeight="1" spans="1:9">
      <c r="A8" s="7">
        <v>2</v>
      </c>
      <c r="B8" s="9" t="s">
        <v>128</v>
      </c>
      <c r="C8" s="9" t="s">
        <v>129</v>
      </c>
      <c r="D8" s="9" t="s">
        <v>130</v>
      </c>
      <c r="E8" s="8" t="s">
        <v>106</v>
      </c>
      <c r="F8" s="10">
        <v>8</v>
      </c>
      <c r="G8" s="10">
        <v>46.35</v>
      </c>
      <c r="H8" s="10">
        <v>370.8</v>
      </c>
      <c r="I8" s="27"/>
    </row>
    <row r="9" ht="117.75" customHeight="1" spans="1:9">
      <c r="A9" s="7">
        <v>3</v>
      </c>
      <c r="B9" s="9" t="s">
        <v>116</v>
      </c>
      <c r="C9" s="9" t="s">
        <v>117</v>
      </c>
      <c r="D9" s="9" t="s">
        <v>118</v>
      </c>
      <c r="E9" s="8" t="s">
        <v>113</v>
      </c>
      <c r="F9" s="10">
        <v>134.18</v>
      </c>
      <c r="G9" s="10">
        <v>21.09</v>
      </c>
      <c r="H9" s="10">
        <v>2829.86</v>
      </c>
      <c r="I9" s="27"/>
    </row>
    <row r="10" ht="105" customHeight="1" spans="1:9">
      <c r="A10" s="7">
        <v>4</v>
      </c>
      <c r="B10" s="9" t="s">
        <v>131</v>
      </c>
      <c r="C10" s="9" t="s">
        <v>132</v>
      </c>
      <c r="D10" s="9" t="s">
        <v>133</v>
      </c>
      <c r="E10" s="8" t="s">
        <v>113</v>
      </c>
      <c r="F10" s="10">
        <v>27.84</v>
      </c>
      <c r="G10" s="10">
        <v>4.28</v>
      </c>
      <c r="H10" s="10">
        <v>119.16</v>
      </c>
      <c r="I10" s="27"/>
    </row>
    <row r="11" ht="18" customHeight="1" spans="1:9">
      <c r="A11" s="7"/>
      <c r="B11" s="9"/>
      <c r="C11" s="9" t="s">
        <v>78</v>
      </c>
      <c r="D11" s="9"/>
      <c r="E11" s="9"/>
      <c r="F11" s="10"/>
      <c r="G11" s="10"/>
      <c r="H11" s="10">
        <f>65.05+H13+H14+H15</f>
        <v>1220.89</v>
      </c>
      <c r="I11" s="27"/>
    </row>
    <row r="12" ht="18" customHeight="1" spans="1:9">
      <c r="A12" s="7">
        <v>5</v>
      </c>
      <c r="B12" s="9" t="s">
        <v>122</v>
      </c>
      <c r="C12" s="9" t="s">
        <v>123</v>
      </c>
      <c r="D12" s="9"/>
      <c r="E12" s="8" t="s">
        <v>87</v>
      </c>
      <c r="F12" s="10">
        <v>1</v>
      </c>
      <c r="G12" s="10">
        <v>65.05</v>
      </c>
      <c r="H12" s="10">
        <v>65.05</v>
      </c>
      <c r="I12" s="27"/>
    </row>
    <row r="13" ht="39" customHeight="1" spans="1:9">
      <c r="A13" s="7">
        <v>6</v>
      </c>
      <c r="B13" s="11" t="s">
        <v>88</v>
      </c>
      <c r="C13" s="11" t="s">
        <v>8</v>
      </c>
      <c r="D13" s="12" t="s">
        <v>89</v>
      </c>
      <c r="E13" s="13" t="s">
        <v>87</v>
      </c>
      <c r="F13" s="14">
        <v>1</v>
      </c>
      <c r="G13" s="15">
        <v>0.3577</v>
      </c>
      <c r="H13" s="16">
        <v>582.07</v>
      </c>
      <c r="I13" s="28"/>
    </row>
    <row r="14" ht="39" customHeight="1" spans="1:9">
      <c r="A14" s="7">
        <v>7</v>
      </c>
      <c r="B14" s="11"/>
      <c r="C14" s="11" t="s">
        <v>92</v>
      </c>
      <c r="D14" s="12" t="s">
        <v>89</v>
      </c>
      <c r="E14" s="13" t="s">
        <v>87</v>
      </c>
      <c r="F14" s="14">
        <v>1</v>
      </c>
      <c r="G14" s="17">
        <v>0.1</v>
      </c>
      <c r="H14" s="16">
        <v>162.73</v>
      </c>
      <c r="I14" s="28"/>
    </row>
    <row r="15" ht="39" customHeight="1" spans="1:9">
      <c r="A15" s="7">
        <v>8</v>
      </c>
      <c r="B15" s="11"/>
      <c r="C15" s="11" t="s">
        <v>93</v>
      </c>
      <c r="D15" s="12" t="s">
        <v>94</v>
      </c>
      <c r="E15" s="13" t="s">
        <v>87</v>
      </c>
      <c r="F15" s="14">
        <v>1</v>
      </c>
      <c r="G15" s="17">
        <v>0.09</v>
      </c>
      <c r="H15" s="16">
        <v>411.04</v>
      </c>
      <c r="I15" s="28"/>
    </row>
    <row r="16" ht="18" customHeight="1" spans="1:9">
      <c r="A16" s="18" t="s">
        <v>95</v>
      </c>
      <c r="B16" s="19"/>
      <c r="C16" s="20"/>
      <c r="D16" s="20"/>
      <c r="E16" s="20"/>
      <c r="F16" s="20"/>
      <c r="G16" s="20"/>
      <c r="H16" s="21">
        <f>3822.27+H15+H14+H13</f>
        <v>4978.11</v>
      </c>
      <c r="I16" s="29"/>
    </row>
    <row r="17" ht="17.25" customHeight="1" spans="1:9">
      <c r="A17" s="22" t="s">
        <v>96</v>
      </c>
      <c r="B17" s="22"/>
      <c r="C17" s="22"/>
      <c r="D17" s="22"/>
      <c r="E17" s="22"/>
      <c r="F17" s="22"/>
      <c r="G17" s="22"/>
      <c r="H17" s="22"/>
      <c r="I17" s="22"/>
    </row>
    <row r="18" ht="17.25" customHeight="1" spans="1:9">
      <c r="A18" s="22"/>
      <c r="B18" s="22"/>
      <c r="C18" s="22"/>
      <c r="D18" s="22"/>
      <c r="E18" s="23"/>
      <c r="F18" s="23"/>
      <c r="G18" s="23"/>
      <c r="H18" s="24"/>
      <c r="I18" s="24"/>
    </row>
  </sheetData>
  <mergeCells count="18">
    <mergeCell ref="A1:I1"/>
    <mergeCell ref="A2:D2"/>
    <mergeCell ref="E2:G2"/>
    <mergeCell ref="H2:I2"/>
    <mergeCell ref="G3:I3"/>
    <mergeCell ref="A16:G16"/>
    <mergeCell ref="A17:I17"/>
    <mergeCell ref="A18:D18"/>
    <mergeCell ref="E18:G18"/>
    <mergeCell ref="H18:I18"/>
    <mergeCell ref="A3:A5"/>
    <mergeCell ref="B3:B5"/>
    <mergeCell ref="C3:C5"/>
    <mergeCell ref="D3:D5"/>
    <mergeCell ref="E3:E5"/>
    <mergeCell ref="F3:F5"/>
    <mergeCell ref="G4:G5"/>
    <mergeCell ref="H4:H5"/>
  </mergeCells>
  <printOptions horizontalCentered="1"/>
  <pageMargins left="0.116416666666667" right="0.116416666666667" top="0.59375" bottom="0" header="0.59375"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showGridLines="0" workbookViewId="0">
      <selection activeCell="N13" sqref="N13"/>
    </sheetView>
  </sheetViews>
  <sheetFormatPr defaultColWidth="9" defaultRowHeight="11.25"/>
  <cols>
    <col min="1" max="1" width="8.16666666666667" customWidth="1"/>
    <col min="2" max="2" width="17.3333333333333" customWidth="1"/>
    <col min="3" max="3" width="14.1666666666667" customWidth="1"/>
    <col min="4" max="4" width="27" customWidth="1"/>
    <col min="5" max="5" width="5.66666666666667" customWidth="1"/>
    <col min="6" max="6" width="10" customWidth="1"/>
    <col min="7" max="7" width="9.5" customWidth="1"/>
    <col min="8" max="8" width="10.6666666666667" customWidth="1"/>
    <col min="9" max="9" width="9.16666666666667" customWidth="1"/>
  </cols>
  <sheetData>
    <row r="1" ht="39.75" customHeight="1" spans="1:9">
      <c r="A1" s="1" t="s">
        <v>25</v>
      </c>
      <c r="B1" s="1"/>
      <c r="C1" s="1"/>
      <c r="D1" s="1"/>
      <c r="E1" s="1"/>
      <c r="F1" s="1"/>
      <c r="G1" s="1"/>
      <c r="H1" s="2"/>
      <c r="I1" s="2"/>
    </row>
    <row r="2" ht="28.5" customHeight="1" spans="1:9">
      <c r="A2" s="3" t="s">
        <v>134</v>
      </c>
      <c r="B2" s="3"/>
      <c r="C2" s="3"/>
      <c r="D2" s="3"/>
      <c r="E2" s="3"/>
      <c r="F2" s="3"/>
      <c r="G2" s="3"/>
      <c r="H2" s="4"/>
      <c r="I2" s="4"/>
    </row>
    <row r="3" ht="28.5" customHeight="1" spans="1:9">
      <c r="A3" s="5" t="s">
        <v>3</v>
      </c>
      <c r="B3" s="6" t="s">
        <v>27</v>
      </c>
      <c r="C3" s="6" t="s">
        <v>28</v>
      </c>
      <c r="D3" s="6" t="s">
        <v>29</v>
      </c>
      <c r="E3" s="6" t="s">
        <v>30</v>
      </c>
      <c r="F3" s="6" t="s">
        <v>31</v>
      </c>
      <c r="G3" s="6" t="s">
        <v>5</v>
      </c>
      <c r="H3" s="6"/>
      <c r="I3" s="25"/>
    </row>
    <row r="4" ht="28.5" customHeight="1" spans="1:9">
      <c r="A4" s="7"/>
      <c r="B4" s="8"/>
      <c r="C4" s="8"/>
      <c r="D4" s="8"/>
      <c r="E4" s="8"/>
      <c r="F4" s="8"/>
      <c r="G4" s="8" t="s">
        <v>32</v>
      </c>
      <c r="H4" s="8" t="s">
        <v>33</v>
      </c>
      <c r="I4" s="26" t="s">
        <v>34</v>
      </c>
    </row>
    <row r="5" ht="28.5" customHeight="1" spans="1:9">
      <c r="A5" s="7"/>
      <c r="B5" s="8"/>
      <c r="C5" s="8"/>
      <c r="D5" s="8"/>
      <c r="E5" s="8"/>
      <c r="F5" s="8"/>
      <c r="G5" s="8"/>
      <c r="H5" s="8"/>
      <c r="I5" s="26" t="s">
        <v>7</v>
      </c>
    </row>
    <row r="6" ht="18" customHeight="1" spans="1:9">
      <c r="A6" s="7"/>
      <c r="B6" s="9"/>
      <c r="C6" s="9" t="s">
        <v>24</v>
      </c>
      <c r="D6" s="9"/>
      <c r="E6" s="9"/>
      <c r="F6" s="10"/>
      <c r="G6" s="10"/>
      <c r="H6" s="10">
        <v>5014.82</v>
      </c>
      <c r="I6" s="27"/>
    </row>
    <row r="7" ht="105" customHeight="1" spans="1:9">
      <c r="A7" s="7">
        <v>1</v>
      </c>
      <c r="B7" s="9" t="s">
        <v>135</v>
      </c>
      <c r="C7" s="9" t="s">
        <v>136</v>
      </c>
      <c r="D7" s="9" t="s">
        <v>137</v>
      </c>
      <c r="E7" s="8" t="s">
        <v>138</v>
      </c>
      <c r="F7" s="10">
        <v>4</v>
      </c>
      <c r="G7" s="10">
        <v>782.51</v>
      </c>
      <c r="H7" s="10">
        <v>3130.04</v>
      </c>
      <c r="I7" s="27"/>
    </row>
    <row r="8" ht="92.25" customHeight="1" spans="1:9">
      <c r="A8" s="7">
        <v>2</v>
      </c>
      <c r="B8" s="9" t="s">
        <v>139</v>
      </c>
      <c r="C8" s="9" t="s">
        <v>140</v>
      </c>
      <c r="D8" s="9" t="s">
        <v>141</v>
      </c>
      <c r="E8" s="8" t="s">
        <v>106</v>
      </c>
      <c r="F8" s="10">
        <v>6</v>
      </c>
      <c r="G8" s="10">
        <v>314.13</v>
      </c>
      <c r="H8" s="10">
        <v>1884.78</v>
      </c>
      <c r="I8" s="27"/>
    </row>
    <row r="9" ht="18" customHeight="1" spans="1:9">
      <c r="A9" s="7"/>
      <c r="B9" s="9"/>
      <c r="C9" s="9" t="s">
        <v>78</v>
      </c>
      <c r="D9" s="9"/>
      <c r="E9" s="9"/>
      <c r="F9" s="10"/>
      <c r="G9" s="10"/>
      <c r="H9" s="10">
        <f>+H11+H12+H13</f>
        <v>668.13</v>
      </c>
      <c r="I9" s="27"/>
    </row>
    <row r="10" ht="18" customHeight="1" spans="1:9">
      <c r="A10" s="7">
        <v>3</v>
      </c>
      <c r="B10" s="9" t="s">
        <v>122</v>
      </c>
      <c r="C10" s="9" t="s">
        <v>123</v>
      </c>
      <c r="D10" s="9"/>
      <c r="E10" s="8" t="s">
        <v>87</v>
      </c>
      <c r="F10" s="10">
        <v>1</v>
      </c>
      <c r="G10" s="10"/>
      <c r="H10" s="10"/>
      <c r="I10" s="27"/>
    </row>
    <row r="11" ht="33" customHeight="1" spans="1:9">
      <c r="A11" s="7">
        <v>4</v>
      </c>
      <c r="B11" s="11" t="s">
        <v>88</v>
      </c>
      <c r="C11" s="11" t="s">
        <v>8</v>
      </c>
      <c r="D11" s="12" t="s">
        <v>89</v>
      </c>
      <c r="E11" s="13" t="s">
        <v>87</v>
      </c>
      <c r="F11" s="14">
        <v>1</v>
      </c>
      <c r="G11" s="15">
        <v>0.3577</v>
      </c>
      <c r="H11" s="16">
        <v>155.44</v>
      </c>
      <c r="I11" s="28"/>
    </row>
    <row r="12" ht="33" customHeight="1" spans="1:9">
      <c r="A12" s="7">
        <v>5</v>
      </c>
      <c r="B12" s="11"/>
      <c r="C12" s="11" t="s">
        <v>92</v>
      </c>
      <c r="D12" s="12" t="s">
        <v>89</v>
      </c>
      <c r="E12" s="13" t="s">
        <v>87</v>
      </c>
      <c r="F12" s="14">
        <v>1</v>
      </c>
      <c r="G12" s="17">
        <v>0.1</v>
      </c>
      <c r="H12" s="16">
        <v>43.46</v>
      </c>
      <c r="I12" s="28"/>
    </row>
    <row r="13" ht="33" customHeight="1" spans="1:9">
      <c r="A13" s="7">
        <v>6</v>
      </c>
      <c r="B13" s="11"/>
      <c r="C13" s="11" t="s">
        <v>93</v>
      </c>
      <c r="D13" s="12" t="s">
        <v>94</v>
      </c>
      <c r="E13" s="13" t="s">
        <v>87</v>
      </c>
      <c r="F13" s="14">
        <v>1</v>
      </c>
      <c r="G13" s="17">
        <v>0.09</v>
      </c>
      <c r="H13" s="16">
        <v>469.23</v>
      </c>
      <c r="I13" s="28"/>
    </row>
    <row r="14" ht="18" customHeight="1" spans="1:9">
      <c r="A14" s="18" t="s">
        <v>95</v>
      </c>
      <c r="B14" s="19"/>
      <c r="C14" s="20"/>
      <c r="D14" s="20"/>
      <c r="E14" s="20"/>
      <c r="F14" s="20"/>
      <c r="G14" s="20"/>
      <c r="H14" s="21">
        <f>5014.82+H11+H12+H13</f>
        <v>5682.95</v>
      </c>
      <c r="I14" s="29"/>
    </row>
    <row r="15" ht="17.25" customHeight="1" spans="1:9">
      <c r="A15" s="22" t="s">
        <v>96</v>
      </c>
      <c r="B15" s="22"/>
      <c r="C15" s="22"/>
      <c r="D15" s="22"/>
      <c r="E15" s="22"/>
      <c r="F15" s="22"/>
      <c r="G15" s="22"/>
      <c r="H15" s="22"/>
      <c r="I15" s="22"/>
    </row>
    <row r="16" ht="17.25" customHeight="1" spans="1:9">
      <c r="A16" s="22"/>
      <c r="B16" s="22"/>
      <c r="C16" s="22"/>
      <c r="D16" s="22"/>
      <c r="E16" s="23"/>
      <c r="F16" s="23"/>
      <c r="G16" s="23"/>
      <c r="H16" s="24"/>
      <c r="I16" s="24"/>
    </row>
  </sheetData>
  <mergeCells count="18">
    <mergeCell ref="A1:I1"/>
    <mergeCell ref="A2:D2"/>
    <mergeCell ref="E2:G2"/>
    <mergeCell ref="H2:I2"/>
    <mergeCell ref="G3:I3"/>
    <mergeCell ref="A14:G14"/>
    <mergeCell ref="A15:I15"/>
    <mergeCell ref="A16:D16"/>
    <mergeCell ref="E16:G16"/>
    <mergeCell ref="H16:I16"/>
    <mergeCell ref="A3:A5"/>
    <mergeCell ref="B3:B5"/>
    <mergeCell ref="C3:C5"/>
    <mergeCell ref="D3:D5"/>
    <mergeCell ref="E3:E5"/>
    <mergeCell ref="F3:F5"/>
    <mergeCell ref="G4:G5"/>
    <mergeCell ref="H4:H5"/>
  </mergeCells>
  <printOptions horizontalCentered="1"/>
  <pageMargins left="0.116416666666667" right="0.116416666666667" top="0.59375" bottom="0" header="0.59375"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表-02 建设项目招标控制价汇总表</vt:lpstr>
      <vt:lpstr>表-02-1 建设项目招标控制价汇总表(含单位工程)</vt:lpstr>
      <vt:lpstr>装饰工程</vt:lpstr>
      <vt:lpstr>强电工程</vt:lpstr>
      <vt:lpstr>弱电工程</vt:lpstr>
      <vt:lpstr>消防工程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...丿Top丶小虫</cp:lastModifiedBy>
  <dcterms:created xsi:type="dcterms:W3CDTF">2024-04-07T21:37:00Z</dcterms:created>
  <dcterms:modified xsi:type="dcterms:W3CDTF">2024-04-07T13:49:33Z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A9F06A04C5754244A770D7550FD4C123_12</vt:lpwstr>
  </property>
</Properties>
</file>